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(5)D.3单位工程投标报价汇总表" sheetId="8" r:id="rId1"/>
    <sheet name="(4)E.1分部分项工程量清单计价表" sheetId="7" r:id="rId2"/>
    <sheet name="(3)附录F措施项目清单与计价表" sheetId="6" r:id="rId3"/>
    <sheet name="(2)附录G不可竞争项目清单与计价表" sheetId="5" r:id="rId4"/>
    <sheet name="(1)附录I税金计价表" sheetId="4" r:id="rId5"/>
    <sheet name="Sheet1" sheetId="1" r:id="rId6"/>
    <sheet name="Sheet2" sheetId="2" r:id="rId7"/>
    <sheet name="Sheet3" sheetId="3" r:id="rId8"/>
  </sheets>
  <calcPr calcId="144525"/>
</workbook>
</file>

<file path=xl/sharedStrings.xml><?xml version="1.0" encoding="utf-8"?>
<sst xmlns="http://schemas.openxmlformats.org/spreadsheetml/2006/main" count="289" uniqueCount="180">
  <si>
    <t>D.3 单位工程投标报价汇总表</t>
  </si>
  <si>
    <t>工程名称：磨子潭堆场地磅基础及场地硬化工程</t>
  </si>
  <si>
    <t xml:space="preserve">                标段：</t>
  </si>
  <si>
    <t>第1页 共1页</t>
  </si>
  <si>
    <t>序号</t>
  </si>
  <si>
    <t>汇总内容</t>
  </si>
  <si>
    <t>金额（元）</t>
  </si>
  <si>
    <t>其中：材料、设备暂估价（元）</t>
  </si>
  <si>
    <t>1</t>
  </si>
  <si>
    <t>分部分项工程项目费</t>
  </si>
  <si>
    <t>1.1</t>
  </si>
  <si>
    <t xml:space="preserve">  定额人工费</t>
  </si>
  <si>
    <t>1.2</t>
  </si>
  <si>
    <t xml:space="preserve">  定额机械费</t>
  </si>
  <si>
    <t>1.3</t>
  </si>
  <si>
    <t xml:space="preserve">  综合费</t>
  </si>
  <si>
    <t>2</t>
  </si>
  <si>
    <t>措施项目费</t>
  </si>
  <si>
    <t>3</t>
  </si>
  <si>
    <t>不可竞争费</t>
  </si>
  <si>
    <t>3.1</t>
  </si>
  <si>
    <t xml:space="preserve">  安全文明施工费</t>
  </si>
  <si>
    <t>3.2</t>
  </si>
  <si>
    <t xml:space="preserve">  工程排污费</t>
  </si>
  <si>
    <t>4</t>
  </si>
  <si>
    <t>其他项目</t>
  </si>
  <si>
    <t>4.1</t>
  </si>
  <si>
    <t xml:space="preserve">  暂列金额</t>
  </si>
  <si>
    <t>4.2</t>
  </si>
  <si>
    <t xml:space="preserve">  专业工程暂估价</t>
  </si>
  <si>
    <t>4.3</t>
  </si>
  <si>
    <t xml:space="preserve">  计日工</t>
  </si>
  <si>
    <t>4.4</t>
  </si>
  <si>
    <t xml:space="preserve">  总承包服务费</t>
  </si>
  <si>
    <t>5</t>
  </si>
  <si>
    <t>税金</t>
  </si>
  <si>
    <t>6</t>
  </si>
  <si>
    <t>工程造价</t>
  </si>
  <si>
    <t>测评合格编号：2018JS-05【神机造价软件V60安徽版】</t>
  </si>
  <si>
    <t>最高限价表</t>
  </si>
  <si>
    <t>工程名称：磨子潭堆场地磅基础及场地硬化劳务工程</t>
  </si>
  <si>
    <t xml:space="preserve">             </t>
  </si>
  <si>
    <t>序</t>
  </si>
  <si>
    <t>项目名称</t>
  </si>
  <si>
    <t>项目特征</t>
  </si>
  <si>
    <t>单位</t>
  </si>
  <si>
    <t>工程量</t>
  </si>
  <si>
    <t>单价
（最高限价）</t>
  </si>
  <si>
    <t>合价</t>
  </si>
  <si>
    <t>号</t>
  </si>
  <si>
    <t>一、土石方工程</t>
  </si>
  <si>
    <t>清表</t>
  </si>
  <si>
    <t>m2</t>
  </si>
  <si>
    <t>清表垃圾弃置</t>
  </si>
  <si>
    <t>m3</t>
  </si>
  <si>
    <t>挖一般土方</t>
  </si>
  <si>
    <t>场地内转运土方</t>
  </si>
  <si>
    <t>回填方（含路肩拼款培土）</t>
  </si>
  <si>
    <t>平整场地</t>
  </si>
  <si>
    <t>二、地磅基础</t>
  </si>
  <si>
    <t>7</t>
  </si>
  <si>
    <t>8</t>
  </si>
  <si>
    <t>回填方</t>
  </si>
  <si>
    <t>9</t>
  </si>
  <si>
    <t>C30砼地磅基础底板</t>
  </si>
  <si>
    <t>水泥甲供、砂石现场利用</t>
  </si>
  <si>
    <t>10</t>
  </si>
  <si>
    <t>地磅基础底板模板</t>
  </si>
  <si>
    <t>11</t>
  </si>
  <si>
    <t>C30砼地磅基础</t>
  </si>
  <si>
    <t>12</t>
  </si>
  <si>
    <t>地磅基础模板</t>
  </si>
  <si>
    <t>13</t>
  </si>
  <si>
    <t>C30现浇砼引坡</t>
  </si>
  <si>
    <t>14</t>
  </si>
  <si>
    <t>引坡 复合木模板</t>
  </si>
  <si>
    <t>15</t>
  </si>
  <si>
    <t>现浇构件钢筋</t>
  </si>
  <si>
    <t>t</t>
  </si>
  <si>
    <t>16</t>
  </si>
  <si>
    <t>C20现浇砼地磅底硬化</t>
  </si>
  <si>
    <t>17</t>
  </si>
  <si>
    <t>混凝土垫层 复合木模板</t>
  </si>
  <si>
    <t>18</t>
  </si>
  <si>
    <t>预埋铁件</t>
  </si>
  <si>
    <t>19</t>
  </si>
  <si>
    <t>镀锌钢管DN50</t>
  </si>
  <si>
    <t>主材甲供</t>
  </si>
  <si>
    <t>m</t>
  </si>
  <si>
    <t>三、水泥砼路面</t>
  </si>
  <si>
    <t>20</t>
  </si>
  <si>
    <t>路床（槽）碾压检验</t>
  </si>
  <si>
    <t>21</t>
  </si>
  <si>
    <t>C30水泥混凝土路面</t>
  </si>
  <si>
    <t>22</t>
  </si>
  <si>
    <t>模板</t>
  </si>
  <si>
    <t>23</t>
  </si>
  <si>
    <t>路面刻痕</t>
  </si>
  <si>
    <t>24</t>
  </si>
  <si>
    <t>养生</t>
  </si>
  <si>
    <t>25</t>
  </si>
  <si>
    <t>伸缩缝</t>
  </si>
  <si>
    <t>四、磅房基础</t>
  </si>
  <si>
    <t>26</t>
  </si>
  <si>
    <t>挖沟槽土方</t>
  </si>
  <si>
    <t>27</t>
  </si>
  <si>
    <t>磅房砖基础</t>
  </si>
  <si>
    <t>28</t>
  </si>
  <si>
    <t>磅房基础外立面抹灰</t>
  </si>
  <si>
    <t>水泥甲供</t>
  </si>
  <si>
    <t>29</t>
  </si>
  <si>
    <t>房心回填</t>
  </si>
  <si>
    <t>30</t>
  </si>
  <si>
    <t>砖砌台阶</t>
  </si>
  <si>
    <t>31</t>
  </si>
  <si>
    <t>水泥砂浆台阶面</t>
  </si>
  <si>
    <t>32</t>
  </si>
  <si>
    <t>33</t>
  </si>
  <si>
    <t>泵房地面</t>
  </si>
  <si>
    <t>五、厕所</t>
  </si>
  <si>
    <t>34</t>
  </si>
  <si>
    <t>35</t>
  </si>
  <si>
    <t>厕所地面</t>
  </si>
  <si>
    <t>六、防撞墩</t>
  </si>
  <si>
    <t>36</t>
  </si>
  <si>
    <t>防撞墩</t>
  </si>
  <si>
    <t>37</t>
  </si>
  <si>
    <t>防撞墩 复合木模板</t>
  </si>
  <si>
    <t>38</t>
  </si>
  <si>
    <t>%</t>
  </si>
  <si>
    <t>合   计</t>
  </si>
  <si>
    <t>附录F 措施项目清单与计价表</t>
  </si>
  <si>
    <t>项目编码</t>
  </si>
  <si>
    <t>计算基础</t>
  </si>
  <si>
    <t>费率（%）</t>
  </si>
  <si>
    <t>SC-01</t>
  </si>
  <si>
    <t>夜间施工增加费</t>
  </si>
  <si>
    <t>164894.39</t>
  </si>
  <si>
    <t>0.5</t>
  </si>
  <si>
    <t>SC-02</t>
  </si>
  <si>
    <t>二次搬运费</t>
  </si>
  <si>
    <t>SC-03</t>
  </si>
  <si>
    <t>冬雨季施工增加费</t>
  </si>
  <si>
    <t>0.8</t>
  </si>
  <si>
    <t>SC-04</t>
  </si>
  <si>
    <t>已完工程及设备保护费</t>
  </si>
  <si>
    <t>0.1</t>
  </si>
  <si>
    <t>SC-05</t>
  </si>
  <si>
    <t>工程定位复测费</t>
  </si>
  <si>
    <t>0.9</t>
  </si>
  <si>
    <t>SC-06</t>
  </si>
  <si>
    <t>临时保护设施费</t>
  </si>
  <si>
    <t>SC-07</t>
  </si>
  <si>
    <t>行车、行人干扰增加费</t>
  </si>
  <si>
    <t>0.2</t>
  </si>
  <si>
    <t>SC-08</t>
  </si>
  <si>
    <t>赶工措施费</t>
  </si>
  <si>
    <t>1.8</t>
  </si>
  <si>
    <t>合计</t>
  </si>
  <si>
    <t>附录G 不可竞争项目清单与计价表</t>
  </si>
  <si>
    <t>SF-01</t>
  </si>
  <si>
    <t>环境保护费</t>
  </si>
  <si>
    <t>0.7</t>
  </si>
  <si>
    <t>SF-02</t>
  </si>
  <si>
    <t>文明施工费</t>
  </si>
  <si>
    <t>SF-03</t>
  </si>
  <si>
    <t>安全施工费</t>
  </si>
  <si>
    <t>2.1</t>
  </si>
  <si>
    <t>SF-04</t>
  </si>
  <si>
    <t>临时设施费</t>
  </si>
  <si>
    <t>3.5</t>
  </si>
  <si>
    <t>SF-05</t>
  </si>
  <si>
    <t>工程排污费</t>
  </si>
  <si>
    <t>附录I 税金计价表</t>
  </si>
  <si>
    <t xml:space="preserve">                    标段：</t>
  </si>
  <si>
    <t>计算基数</t>
  </si>
  <si>
    <t>增值税</t>
  </si>
  <si>
    <t>分部分项工程+措施项目+不可竞争+其他项目</t>
  </si>
  <si>
    <t>413672.25</t>
  </si>
  <si>
    <t>合    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</si>
</sst>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9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7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>
      <alignment vertical="center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>
      <alignment vertical="center"/>
    </xf>
    <xf numFmtId="176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B22" sqref="B22"/>
    </sheetView>
  </sheetViews>
  <sheetFormatPr defaultColWidth="9" defaultRowHeight="11.25" outlineLevelCol="3"/>
  <cols>
    <col min="1" max="1" width="10.375" style="1" customWidth="1"/>
    <col min="2" max="2" width="29.125" style="1" customWidth="1"/>
    <col min="3" max="3" width="17.5" style="1" customWidth="1"/>
    <col min="4" max="4" width="23.875" style="1" customWidth="1"/>
    <col min="5" max="16384" width="9" style="1"/>
  </cols>
  <sheetData>
    <row r="1" ht="16.9" customHeight="1"/>
    <row r="2" ht="25.9" customHeight="1" spans="1:4">
      <c r="A2" s="2" t="s">
        <v>0</v>
      </c>
      <c r="B2" s="2"/>
      <c r="C2" s="2"/>
      <c r="D2" s="2"/>
    </row>
    <row r="3" ht="16.9" customHeight="1"/>
    <row r="4" ht="16.9" customHeight="1"/>
    <row r="5" ht="16.9" customHeight="1" spans="1:4">
      <c r="A5" s="3" t="s">
        <v>1</v>
      </c>
      <c r="C5" s="4" t="s">
        <v>2</v>
      </c>
      <c r="D5" s="5" t="s">
        <v>3</v>
      </c>
    </row>
    <row r="6" ht="16.9" customHeight="1" spans="1:4">
      <c r="A6" s="6" t="s">
        <v>4</v>
      </c>
      <c r="B6" s="6" t="s">
        <v>5</v>
      </c>
      <c r="C6" s="6" t="s">
        <v>6</v>
      </c>
      <c r="D6" s="6" t="s">
        <v>7</v>
      </c>
    </row>
    <row r="7" ht="16.9" customHeight="1" spans="1:4">
      <c r="A7" s="7" t="s">
        <v>8</v>
      </c>
      <c r="B7" s="8" t="s">
        <v>9</v>
      </c>
      <c r="C7" s="10">
        <v>389103</v>
      </c>
      <c r="D7" s="11"/>
    </row>
    <row r="8" ht="16.9" customHeight="1" spans="1:4">
      <c r="A8" s="7" t="s">
        <v>10</v>
      </c>
      <c r="B8" s="8" t="s">
        <v>11</v>
      </c>
      <c r="C8" s="10">
        <v>41050.64</v>
      </c>
      <c r="D8" s="11"/>
    </row>
    <row r="9" ht="16.9" customHeight="1" spans="1:4">
      <c r="A9" s="7" t="s">
        <v>12</v>
      </c>
      <c r="B9" s="8" t="s">
        <v>13</v>
      </c>
      <c r="C9" s="10">
        <v>128498.77</v>
      </c>
      <c r="D9" s="11"/>
    </row>
    <row r="10" ht="16.9" customHeight="1" spans="1:4">
      <c r="A10" s="7" t="s">
        <v>14</v>
      </c>
      <c r="B10" s="8" t="s">
        <v>15</v>
      </c>
      <c r="C10" s="10">
        <v>38955.18</v>
      </c>
      <c r="D10" s="11"/>
    </row>
    <row r="11" ht="16.9" customHeight="1" spans="1:4">
      <c r="A11" s="7" t="s">
        <v>16</v>
      </c>
      <c r="B11" s="8" t="s">
        <v>17</v>
      </c>
      <c r="C11" s="10">
        <v>9234.08</v>
      </c>
      <c r="D11" s="11"/>
    </row>
    <row r="12" ht="16.9" customHeight="1" spans="1:4">
      <c r="A12" s="7" t="s">
        <v>18</v>
      </c>
      <c r="B12" s="8" t="s">
        <v>19</v>
      </c>
      <c r="C12" s="10">
        <v>15335.17</v>
      </c>
      <c r="D12" s="11"/>
    </row>
    <row r="13" ht="16.9" customHeight="1" spans="1:4">
      <c r="A13" s="7" t="s">
        <v>20</v>
      </c>
      <c r="B13" s="8" t="s">
        <v>21</v>
      </c>
      <c r="C13" s="10">
        <v>15335.17</v>
      </c>
      <c r="D13" s="11"/>
    </row>
    <row r="14" ht="16.9" customHeight="1" spans="1:4">
      <c r="A14" s="7" t="s">
        <v>22</v>
      </c>
      <c r="B14" s="8" t="s">
        <v>23</v>
      </c>
      <c r="C14" s="10">
        <v>0</v>
      </c>
      <c r="D14" s="11"/>
    </row>
    <row r="15" ht="16.9" customHeight="1" spans="1:4">
      <c r="A15" s="7" t="s">
        <v>24</v>
      </c>
      <c r="B15" s="8" t="s">
        <v>25</v>
      </c>
      <c r="C15" s="10">
        <v>0</v>
      </c>
      <c r="D15" s="11"/>
    </row>
    <row r="16" ht="16.9" customHeight="1" spans="1:4">
      <c r="A16" s="7" t="s">
        <v>26</v>
      </c>
      <c r="B16" s="8" t="s">
        <v>27</v>
      </c>
      <c r="C16" s="10">
        <v>0</v>
      </c>
      <c r="D16" s="11"/>
    </row>
    <row r="17" ht="16.9" customHeight="1" spans="1:4">
      <c r="A17" s="7" t="s">
        <v>28</v>
      </c>
      <c r="B17" s="8" t="s">
        <v>29</v>
      </c>
      <c r="C17" s="10">
        <v>0</v>
      </c>
      <c r="D17" s="11"/>
    </row>
    <row r="18" ht="16.9" customHeight="1" spans="1:4">
      <c r="A18" s="7" t="s">
        <v>30</v>
      </c>
      <c r="B18" s="8" t="s">
        <v>31</v>
      </c>
      <c r="C18" s="10">
        <v>0</v>
      </c>
      <c r="D18" s="11"/>
    </row>
    <row r="19" ht="16.9" customHeight="1" spans="1:4">
      <c r="A19" s="7" t="s">
        <v>32</v>
      </c>
      <c r="B19" s="8" t="s">
        <v>33</v>
      </c>
      <c r="C19" s="10">
        <v>0</v>
      </c>
      <c r="D19" s="11"/>
    </row>
    <row r="20" ht="16.9" customHeight="1" spans="1:4">
      <c r="A20" s="7" t="s">
        <v>34</v>
      </c>
      <c r="B20" s="13" t="s">
        <v>35</v>
      </c>
      <c r="C20" s="10">
        <v>37230.5</v>
      </c>
      <c r="D20" s="11"/>
    </row>
    <row r="21" ht="16.9" customHeight="1" spans="1:4">
      <c r="A21" s="7" t="s">
        <v>36</v>
      </c>
      <c r="B21" s="8" t="s">
        <v>37</v>
      </c>
      <c r="C21" s="10">
        <v>450902.75</v>
      </c>
      <c r="D21" s="11"/>
    </row>
    <row r="22" ht="16.9" customHeight="1" spans="4:4">
      <c r="D22" s="5" t="s">
        <v>38</v>
      </c>
    </row>
    <row r="23" ht="16.9" customHeight="1"/>
  </sheetData>
  <mergeCells count="1">
    <mergeCell ref="A2:D2"/>
  </mergeCells>
  <printOptions horizontalCentered="1"/>
  <pageMargins left="0.793650793650794" right="0.59523809523809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37" workbookViewId="0">
      <selection activeCell="K44" sqref="K44"/>
    </sheetView>
  </sheetViews>
  <sheetFormatPr defaultColWidth="9" defaultRowHeight="11.25" outlineLevelCol="7"/>
  <cols>
    <col min="1" max="1" width="3.625" style="1" customWidth="1"/>
    <col min="2" max="2" width="23.375" style="1" customWidth="1"/>
    <col min="3" max="3" width="22.75" style="1" customWidth="1"/>
    <col min="4" max="4" width="5.125" style="1" customWidth="1"/>
    <col min="5" max="5" width="8.125" style="1" customWidth="1"/>
    <col min="6" max="6" width="10.125" style="1" customWidth="1"/>
    <col min="7" max="7" width="8.875" style="1" customWidth="1"/>
    <col min="8" max="16384" width="9" style="1"/>
  </cols>
  <sheetData>
    <row r="1" ht="16.9" customHeight="1"/>
    <row r="2" ht="25.9" customHeight="1" spans="1:7">
      <c r="A2" s="2" t="s">
        <v>39</v>
      </c>
      <c r="B2" s="2"/>
      <c r="C2" s="2"/>
      <c r="D2" s="2"/>
      <c r="E2" s="2"/>
      <c r="F2" s="2"/>
      <c r="G2" s="2"/>
    </row>
    <row r="3" ht="16.9" customHeight="1" spans="1:5">
      <c r="A3" s="3" t="s">
        <v>40</v>
      </c>
      <c r="E3" s="4" t="s">
        <v>41</v>
      </c>
    </row>
    <row r="4" ht="16.9" customHeight="1" spans="1:7">
      <c r="A4" s="6" t="s">
        <v>42</v>
      </c>
      <c r="B4" s="6" t="s">
        <v>43</v>
      </c>
      <c r="C4" s="14" t="s">
        <v>44</v>
      </c>
      <c r="D4" s="14" t="s">
        <v>45</v>
      </c>
      <c r="E4" s="6" t="s">
        <v>46</v>
      </c>
      <c r="F4" s="6" t="s">
        <v>6</v>
      </c>
      <c r="G4" s="6"/>
    </row>
    <row r="5" ht="16.9" customHeight="1" spans="1:7">
      <c r="A5" s="6"/>
      <c r="B5" s="6"/>
      <c r="C5" s="15"/>
      <c r="D5" s="15"/>
      <c r="E5" s="6"/>
      <c r="F5" s="16" t="s">
        <v>47</v>
      </c>
      <c r="G5" s="6" t="s">
        <v>48</v>
      </c>
    </row>
    <row r="6" ht="16.9" customHeight="1" spans="1:7">
      <c r="A6" s="6" t="s">
        <v>49</v>
      </c>
      <c r="B6" s="6"/>
      <c r="C6" s="15"/>
      <c r="D6" s="15"/>
      <c r="E6" s="6"/>
      <c r="F6" s="17"/>
      <c r="G6" s="6"/>
    </row>
    <row r="7" ht="16.9" customHeight="1" spans="1:7">
      <c r="A7" s="6"/>
      <c r="B7" s="6"/>
      <c r="C7" s="18"/>
      <c r="D7" s="18"/>
      <c r="E7" s="6"/>
      <c r="F7" s="19"/>
      <c r="G7" s="6"/>
    </row>
    <row r="8" ht="24.95" customHeight="1" spans="1:7">
      <c r="A8" s="11"/>
      <c r="B8" s="8" t="s">
        <v>50</v>
      </c>
      <c r="C8" s="8"/>
      <c r="D8" s="11"/>
      <c r="E8" s="11"/>
      <c r="F8" s="11"/>
      <c r="G8" s="10"/>
    </row>
    <row r="9" ht="24.95" customHeight="1" spans="1:7">
      <c r="A9" s="7" t="s">
        <v>8</v>
      </c>
      <c r="B9" s="13" t="s">
        <v>51</v>
      </c>
      <c r="C9" s="13"/>
      <c r="D9" s="7" t="s">
        <v>52</v>
      </c>
      <c r="E9" s="10">
        <v>15349.15</v>
      </c>
      <c r="F9" s="10">
        <v>0.8</v>
      </c>
      <c r="G9" s="20">
        <f>E9*F9</f>
        <v>12279.32</v>
      </c>
    </row>
    <row r="10" ht="24.95" customHeight="1" spans="1:7">
      <c r="A10" s="7" t="s">
        <v>16</v>
      </c>
      <c r="B10" s="8" t="s">
        <v>53</v>
      </c>
      <c r="C10" s="8"/>
      <c r="D10" s="7" t="s">
        <v>54</v>
      </c>
      <c r="E10" s="10">
        <v>4604.745</v>
      </c>
      <c r="F10" s="10">
        <v>3</v>
      </c>
      <c r="G10" s="20">
        <f t="shared" ref="G10:G50" si="0">E10*F10</f>
        <v>13814.235</v>
      </c>
    </row>
    <row r="11" ht="24.95" customHeight="1" spans="1:7">
      <c r="A11" s="7" t="s">
        <v>18</v>
      </c>
      <c r="B11" s="8" t="s">
        <v>55</v>
      </c>
      <c r="C11" s="8"/>
      <c r="D11" s="7" t="s">
        <v>54</v>
      </c>
      <c r="E11" s="10">
        <v>7230</v>
      </c>
      <c r="F11" s="10">
        <v>2.5</v>
      </c>
      <c r="G11" s="20">
        <f t="shared" si="0"/>
        <v>18075</v>
      </c>
    </row>
    <row r="12" ht="24.95" customHeight="1" spans="1:7">
      <c r="A12" s="7" t="s">
        <v>24</v>
      </c>
      <c r="B12" s="8" t="s">
        <v>56</v>
      </c>
      <c r="C12" s="8"/>
      <c r="D12" s="7" t="s">
        <v>54</v>
      </c>
      <c r="E12" s="10">
        <v>7230</v>
      </c>
      <c r="F12" s="10">
        <v>3</v>
      </c>
      <c r="G12" s="20">
        <f t="shared" si="0"/>
        <v>21690</v>
      </c>
    </row>
    <row r="13" ht="24.95" customHeight="1" spans="1:7">
      <c r="A13" s="7" t="s">
        <v>34</v>
      </c>
      <c r="B13" s="8" t="s">
        <v>57</v>
      </c>
      <c r="C13" s="8"/>
      <c r="D13" s="7" t="s">
        <v>54</v>
      </c>
      <c r="E13" s="10">
        <v>5425</v>
      </c>
      <c r="F13" s="10">
        <v>3</v>
      </c>
      <c r="G13" s="20">
        <f t="shared" si="0"/>
        <v>16275</v>
      </c>
    </row>
    <row r="14" ht="24.95" customHeight="1" spans="1:7">
      <c r="A14" s="7" t="s">
        <v>36</v>
      </c>
      <c r="B14" s="8" t="s">
        <v>58</v>
      </c>
      <c r="C14" s="8"/>
      <c r="D14" s="7" t="s">
        <v>52</v>
      </c>
      <c r="E14" s="10">
        <v>25273.3</v>
      </c>
      <c r="F14" s="10">
        <v>0.7</v>
      </c>
      <c r="G14" s="20">
        <f t="shared" si="0"/>
        <v>17691.31</v>
      </c>
    </row>
    <row r="15" ht="24.95" customHeight="1" spans="1:7">
      <c r="A15" s="11"/>
      <c r="B15" s="8" t="s">
        <v>59</v>
      </c>
      <c r="C15" s="8"/>
      <c r="D15" s="11"/>
      <c r="E15" s="11"/>
      <c r="F15" s="11"/>
      <c r="G15" s="20"/>
    </row>
    <row r="16" ht="24.95" customHeight="1" spans="1:7">
      <c r="A16" s="7" t="s">
        <v>60</v>
      </c>
      <c r="B16" s="8" t="s">
        <v>55</v>
      </c>
      <c r="C16" s="8"/>
      <c r="D16" s="7" t="s">
        <v>54</v>
      </c>
      <c r="E16" s="10">
        <v>114.158</v>
      </c>
      <c r="F16" s="10">
        <v>1.5</v>
      </c>
      <c r="G16" s="20">
        <f t="shared" si="0"/>
        <v>171.237</v>
      </c>
    </row>
    <row r="17" ht="24.95" customHeight="1" spans="1:7">
      <c r="A17" s="7" t="s">
        <v>61</v>
      </c>
      <c r="B17" s="8" t="s">
        <v>62</v>
      </c>
      <c r="C17" s="8"/>
      <c r="D17" s="7" t="s">
        <v>54</v>
      </c>
      <c r="E17" s="10">
        <v>87.06</v>
      </c>
      <c r="F17" s="10">
        <v>3</v>
      </c>
      <c r="G17" s="20">
        <f t="shared" si="0"/>
        <v>261.18</v>
      </c>
    </row>
    <row r="18" ht="24.95" customHeight="1" spans="1:7">
      <c r="A18" s="7" t="s">
        <v>63</v>
      </c>
      <c r="B18" s="8" t="s">
        <v>64</v>
      </c>
      <c r="C18" s="8" t="s">
        <v>65</v>
      </c>
      <c r="D18" s="7" t="s">
        <v>54</v>
      </c>
      <c r="E18" s="10">
        <v>13.5</v>
      </c>
      <c r="F18" s="10">
        <v>85</v>
      </c>
      <c r="G18" s="20">
        <f t="shared" si="0"/>
        <v>1147.5</v>
      </c>
    </row>
    <row r="19" ht="24.95" customHeight="1" spans="1:7">
      <c r="A19" s="7" t="s">
        <v>66</v>
      </c>
      <c r="B19" s="8" t="s">
        <v>67</v>
      </c>
      <c r="C19" s="8"/>
      <c r="D19" s="7" t="s">
        <v>52</v>
      </c>
      <c r="E19" s="10">
        <v>25.5</v>
      </c>
      <c r="F19" s="10">
        <v>34</v>
      </c>
      <c r="G19" s="20">
        <f t="shared" si="0"/>
        <v>867</v>
      </c>
    </row>
    <row r="20" ht="24.95" customHeight="1" spans="1:7">
      <c r="A20" s="7" t="s">
        <v>68</v>
      </c>
      <c r="B20" s="8" t="s">
        <v>69</v>
      </c>
      <c r="C20" s="8" t="s">
        <v>65</v>
      </c>
      <c r="D20" s="7" t="s">
        <v>54</v>
      </c>
      <c r="E20" s="10">
        <v>13.6</v>
      </c>
      <c r="F20" s="10">
        <v>85</v>
      </c>
      <c r="G20" s="20">
        <f t="shared" si="0"/>
        <v>1156</v>
      </c>
    </row>
    <row r="21" ht="24.95" customHeight="1" spans="1:7">
      <c r="A21" s="7" t="s">
        <v>70</v>
      </c>
      <c r="B21" s="8" t="s">
        <v>71</v>
      </c>
      <c r="C21" s="8"/>
      <c r="D21" s="7" t="s">
        <v>52</v>
      </c>
      <c r="E21" s="10">
        <v>35.2</v>
      </c>
      <c r="F21" s="10">
        <v>34</v>
      </c>
      <c r="G21" s="20">
        <f t="shared" si="0"/>
        <v>1196.8</v>
      </c>
    </row>
    <row r="22" ht="24.95" customHeight="1" spans="1:7">
      <c r="A22" s="7" t="s">
        <v>72</v>
      </c>
      <c r="B22" s="8" t="s">
        <v>73</v>
      </c>
      <c r="C22" s="8" t="s">
        <v>65</v>
      </c>
      <c r="D22" s="7" t="s">
        <v>54</v>
      </c>
      <c r="E22" s="10">
        <v>8.778</v>
      </c>
      <c r="F22" s="10">
        <v>85</v>
      </c>
      <c r="G22" s="20">
        <f t="shared" si="0"/>
        <v>746.13</v>
      </c>
    </row>
    <row r="23" ht="24.95" customHeight="1" spans="1:7">
      <c r="A23" s="7" t="s">
        <v>74</v>
      </c>
      <c r="B23" s="8" t="s">
        <v>75</v>
      </c>
      <c r="C23" s="8"/>
      <c r="D23" s="7" t="s">
        <v>52</v>
      </c>
      <c r="E23" s="10">
        <v>8.976</v>
      </c>
      <c r="F23" s="10">
        <v>34</v>
      </c>
      <c r="G23" s="20">
        <f t="shared" si="0"/>
        <v>305.184</v>
      </c>
    </row>
    <row r="24" ht="24.95" customHeight="1" spans="1:7">
      <c r="A24" s="7" t="s">
        <v>76</v>
      </c>
      <c r="B24" s="8" t="s">
        <v>77</v>
      </c>
      <c r="C24" s="8"/>
      <c r="D24" s="7" t="s">
        <v>78</v>
      </c>
      <c r="E24" s="10">
        <v>1.023</v>
      </c>
      <c r="F24" s="10">
        <v>4500</v>
      </c>
      <c r="G24" s="20">
        <f t="shared" si="0"/>
        <v>4603.5</v>
      </c>
    </row>
    <row r="25" ht="24.95" customHeight="1" spans="1:7">
      <c r="A25" s="7" t="s">
        <v>79</v>
      </c>
      <c r="B25" s="8" t="s">
        <v>80</v>
      </c>
      <c r="C25" s="8" t="s">
        <v>65</v>
      </c>
      <c r="D25" s="7" t="s">
        <v>52</v>
      </c>
      <c r="E25" s="10">
        <v>36.5</v>
      </c>
      <c r="F25" s="10">
        <v>17</v>
      </c>
      <c r="G25" s="20">
        <f t="shared" si="0"/>
        <v>620.5</v>
      </c>
    </row>
    <row r="26" ht="24.95" customHeight="1" spans="1:7">
      <c r="A26" s="7" t="s">
        <v>81</v>
      </c>
      <c r="B26" s="8" t="s">
        <v>82</v>
      </c>
      <c r="C26" s="8"/>
      <c r="D26" s="7" t="s">
        <v>52</v>
      </c>
      <c r="E26" s="10">
        <v>2.212</v>
      </c>
      <c r="F26" s="10">
        <v>34</v>
      </c>
      <c r="G26" s="20">
        <f t="shared" si="0"/>
        <v>75.208</v>
      </c>
    </row>
    <row r="27" ht="24.95" customHeight="1" spans="1:7">
      <c r="A27" s="7" t="s">
        <v>83</v>
      </c>
      <c r="B27" s="8" t="s">
        <v>84</v>
      </c>
      <c r="C27" s="8"/>
      <c r="D27" s="7" t="s">
        <v>78</v>
      </c>
      <c r="E27" s="10">
        <v>0.085</v>
      </c>
      <c r="F27" s="10">
        <v>5500</v>
      </c>
      <c r="G27" s="20">
        <f t="shared" si="0"/>
        <v>467.5</v>
      </c>
    </row>
    <row r="28" ht="24.95" customHeight="1" spans="1:7">
      <c r="A28" s="7" t="s">
        <v>85</v>
      </c>
      <c r="B28" s="8" t="s">
        <v>86</v>
      </c>
      <c r="C28" s="8" t="s">
        <v>87</v>
      </c>
      <c r="D28" s="7" t="s">
        <v>88</v>
      </c>
      <c r="E28" s="10">
        <v>60</v>
      </c>
      <c r="F28" s="10">
        <v>2</v>
      </c>
      <c r="G28" s="20">
        <f t="shared" si="0"/>
        <v>120</v>
      </c>
    </row>
    <row r="29" ht="24.95" customHeight="1" spans="1:7">
      <c r="A29" s="11"/>
      <c r="B29" s="8" t="s">
        <v>89</v>
      </c>
      <c r="C29" s="8"/>
      <c r="D29" s="11"/>
      <c r="E29" s="11"/>
      <c r="F29" s="11"/>
      <c r="G29" s="20"/>
    </row>
    <row r="30" ht="24.95" customHeight="1" spans="1:7">
      <c r="A30" s="7" t="s">
        <v>90</v>
      </c>
      <c r="B30" s="8" t="s">
        <v>91</v>
      </c>
      <c r="C30" s="8"/>
      <c r="D30" s="7" t="s">
        <v>52</v>
      </c>
      <c r="E30" s="10">
        <v>402.08</v>
      </c>
      <c r="F30" s="10">
        <v>1</v>
      </c>
      <c r="G30" s="20">
        <f t="shared" si="0"/>
        <v>402.08</v>
      </c>
    </row>
    <row r="31" ht="24.95" customHeight="1" spans="1:7">
      <c r="A31" s="7" t="s">
        <v>92</v>
      </c>
      <c r="B31" s="8" t="s">
        <v>93</v>
      </c>
      <c r="C31" s="8" t="s">
        <v>65</v>
      </c>
      <c r="D31" s="7" t="s">
        <v>52</v>
      </c>
      <c r="E31" s="10">
        <v>402.08</v>
      </c>
      <c r="F31" s="10">
        <v>17</v>
      </c>
      <c r="G31" s="20">
        <f t="shared" si="0"/>
        <v>6835.36</v>
      </c>
    </row>
    <row r="32" ht="24.95" customHeight="1" spans="1:7">
      <c r="A32" s="7" t="s">
        <v>94</v>
      </c>
      <c r="B32" s="13" t="s">
        <v>95</v>
      </c>
      <c r="C32" s="13"/>
      <c r="D32" s="7" t="s">
        <v>52</v>
      </c>
      <c r="E32" s="10">
        <v>402.08</v>
      </c>
      <c r="F32" s="10">
        <v>3</v>
      </c>
      <c r="G32" s="20">
        <f t="shared" si="0"/>
        <v>1206.24</v>
      </c>
    </row>
    <row r="33" ht="24.95" customHeight="1" spans="1:7">
      <c r="A33" s="7" t="s">
        <v>96</v>
      </c>
      <c r="B33" s="8" t="s">
        <v>97</v>
      </c>
      <c r="C33" s="8"/>
      <c r="D33" s="7" t="s">
        <v>52</v>
      </c>
      <c r="E33" s="10">
        <v>402.08</v>
      </c>
      <c r="F33" s="10">
        <v>2</v>
      </c>
      <c r="G33" s="20">
        <f t="shared" si="0"/>
        <v>804.16</v>
      </c>
    </row>
    <row r="34" ht="24.95" customHeight="1" spans="1:7">
      <c r="A34" s="7" t="s">
        <v>98</v>
      </c>
      <c r="B34" s="13" t="s">
        <v>99</v>
      </c>
      <c r="C34" s="13"/>
      <c r="D34" s="7" t="s">
        <v>52</v>
      </c>
      <c r="E34" s="10">
        <v>402.08</v>
      </c>
      <c r="F34" s="10">
        <v>2</v>
      </c>
      <c r="G34" s="20">
        <f t="shared" si="0"/>
        <v>804.16</v>
      </c>
    </row>
    <row r="35" ht="24.95" customHeight="1" spans="1:7">
      <c r="A35" s="7" t="s">
        <v>100</v>
      </c>
      <c r="B35" s="8" t="s">
        <v>101</v>
      </c>
      <c r="C35" s="8"/>
      <c r="D35" s="7" t="s">
        <v>52</v>
      </c>
      <c r="E35" s="10">
        <v>5.026</v>
      </c>
      <c r="F35" s="10">
        <v>60</v>
      </c>
      <c r="G35" s="20">
        <f t="shared" si="0"/>
        <v>301.56</v>
      </c>
    </row>
    <row r="36" ht="24.95" customHeight="1" spans="1:7">
      <c r="A36" s="11"/>
      <c r="B36" s="8" t="s">
        <v>102</v>
      </c>
      <c r="C36" s="8"/>
      <c r="D36" s="11"/>
      <c r="E36" s="11"/>
      <c r="F36" s="11"/>
      <c r="G36" s="20"/>
    </row>
    <row r="37" ht="24.95" customHeight="1" spans="1:7">
      <c r="A37" s="7" t="s">
        <v>103</v>
      </c>
      <c r="B37" s="8" t="s">
        <v>104</v>
      </c>
      <c r="C37" s="8"/>
      <c r="D37" s="7" t="s">
        <v>54</v>
      </c>
      <c r="E37" s="10">
        <v>5.76</v>
      </c>
      <c r="F37" s="10">
        <v>1.5</v>
      </c>
      <c r="G37" s="20">
        <f t="shared" si="0"/>
        <v>8.64</v>
      </c>
    </row>
    <row r="38" ht="24.95" customHeight="1" spans="1:7">
      <c r="A38" s="7" t="s">
        <v>105</v>
      </c>
      <c r="B38" s="8" t="s">
        <v>106</v>
      </c>
      <c r="C38" s="8"/>
      <c r="D38" s="7" t="s">
        <v>54</v>
      </c>
      <c r="E38" s="10">
        <v>11.52</v>
      </c>
      <c r="F38" s="10">
        <v>270</v>
      </c>
      <c r="G38" s="20">
        <f t="shared" si="0"/>
        <v>3110.4</v>
      </c>
    </row>
    <row r="39" ht="24.95" customHeight="1" spans="1:7">
      <c r="A39" s="7" t="s">
        <v>107</v>
      </c>
      <c r="B39" s="8" t="s">
        <v>108</v>
      </c>
      <c r="C39" s="8" t="s">
        <v>109</v>
      </c>
      <c r="D39" s="7" t="s">
        <v>52</v>
      </c>
      <c r="E39" s="10">
        <v>48</v>
      </c>
      <c r="F39" s="10">
        <v>12</v>
      </c>
      <c r="G39" s="20">
        <f t="shared" si="0"/>
        <v>576</v>
      </c>
    </row>
    <row r="40" ht="24.95" customHeight="1" spans="1:7">
      <c r="A40" s="7" t="s">
        <v>110</v>
      </c>
      <c r="B40" s="8" t="s">
        <v>111</v>
      </c>
      <c r="C40" s="8"/>
      <c r="D40" s="7" t="s">
        <v>54</v>
      </c>
      <c r="E40" s="10">
        <v>58.432</v>
      </c>
      <c r="F40" s="10">
        <v>3</v>
      </c>
      <c r="G40" s="20">
        <f t="shared" si="0"/>
        <v>175.296</v>
      </c>
    </row>
    <row r="41" ht="24.95" customHeight="1" spans="1:7">
      <c r="A41" s="7" t="s">
        <v>112</v>
      </c>
      <c r="B41" s="8" t="s">
        <v>113</v>
      </c>
      <c r="C41" s="8" t="s">
        <v>109</v>
      </c>
      <c r="D41" s="7" t="s">
        <v>52</v>
      </c>
      <c r="E41" s="10">
        <v>7.2</v>
      </c>
      <c r="F41" s="10">
        <v>56</v>
      </c>
      <c r="G41" s="20">
        <f t="shared" si="0"/>
        <v>403.2</v>
      </c>
    </row>
    <row r="42" ht="24.95" customHeight="1" spans="1:7">
      <c r="A42" s="7" t="s">
        <v>114</v>
      </c>
      <c r="B42" s="8" t="s">
        <v>115</v>
      </c>
      <c r="C42" s="8" t="s">
        <v>109</v>
      </c>
      <c r="D42" s="7" t="s">
        <v>52</v>
      </c>
      <c r="E42" s="10">
        <v>7.2</v>
      </c>
      <c r="F42" s="10">
        <v>12</v>
      </c>
      <c r="G42" s="20">
        <f t="shared" si="0"/>
        <v>86.4</v>
      </c>
    </row>
    <row r="43" ht="24.95" customHeight="1" spans="1:7">
      <c r="A43" s="7" t="s">
        <v>116</v>
      </c>
      <c r="B43" s="8" t="s">
        <v>58</v>
      </c>
      <c r="C43" s="8"/>
      <c r="D43" s="7" t="s">
        <v>52</v>
      </c>
      <c r="E43" s="10">
        <v>41.4</v>
      </c>
      <c r="F43" s="10">
        <v>1</v>
      </c>
      <c r="G43" s="20">
        <f t="shared" si="0"/>
        <v>41.4</v>
      </c>
    </row>
    <row r="44" ht="24.95" customHeight="1" spans="1:7">
      <c r="A44" s="7" t="s">
        <v>117</v>
      </c>
      <c r="B44" s="8" t="s">
        <v>118</v>
      </c>
      <c r="C44" s="8" t="s">
        <v>65</v>
      </c>
      <c r="D44" s="7" t="s">
        <v>52</v>
      </c>
      <c r="E44" s="10">
        <v>41.4</v>
      </c>
      <c r="F44" s="10">
        <v>17</v>
      </c>
      <c r="G44" s="20">
        <f t="shared" si="0"/>
        <v>703.8</v>
      </c>
    </row>
    <row r="45" ht="24.95" customHeight="1" spans="1:7">
      <c r="A45" s="11"/>
      <c r="B45" s="8" t="s">
        <v>119</v>
      </c>
      <c r="C45" s="8"/>
      <c r="D45" s="11"/>
      <c r="E45" s="11"/>
      <c r="F45" s="11"/>
      <c r="G45" s="20"/>
    </row>
    <row r="46" ht="24.95" customHeight="1" spans="1:7">
      <c r="A46" s="7" t="s">
        <v>120</v>
      </c>
      <c r="B46" s="8" t="s">
        <v>58</v>
      </c>
      <c r="C46" s="8"/>
      <c r="D46" s="7" t="s">
        <v>52</v>
      </c>
      <c r="E46" s="10">
        <v>7</v>
      </c>
      <c r="F46" s="10">
        <v>1</v>
      </c>
      <c r="G46" s="20">
        <f t="shared" si="0"/>
        <v>7</v>
      </c>
    </row>
    <row r="47" ht="24.95" customHeight="1" spans="1:7">
      <c r="A47" s="7" t="s">
        <v>121</v>
      </c>
      <c r="B47" s="8" t="s">
        <v>122</v>
      </c>
      <c r="C47" s="8" t="s">
        <v>65</v>
      </c>
      <c r="D47" s="7" t="s">
        <v>52</v>
      </c>
      <c r="E47" s="10">
        <v>7</v>
      </c>
      <c r="F47" s="10">
        <v>17</v>
      </c>
      <c r="G47" s="20">
        <f t="shared" si="0"/>
        <v>119</v>
      </c>
    </row>
    <row r="48" ht="24.95" customHeight="1" spans="1:7">
      <c r="A48" s="11"/>
      <c r="B48" s="8" t="s">
        <v>123</v>
      </c>
      <c r="C48" s="8"/>
      <c r="D48" s="11"/>
      <c r="E48" s="11"/>
      <c r="F48" s="11"/>
      <c r="G48" s="20"/>
    </row>
    <row r="49" ht="24.95" customHeight="1" spans="1:7">
      <c r="A49" s="7" t="s">
        <v>124</v>
      </c>
      <c r="B49" s="8" t="s">
        <v>125</v>
      </c>
      <c r="C49" s="8" t="s">
        <v>65</v>
      </c>
      <c r="D49" s="7" t="s">
        <v>54</v>
      </c>
      <c r="E49" s="10">
        <v>1.44</v>
      </c>
      <c r="F49" s="10">
        <v>85</v>
      </c>
      <c r="G49" s="20">
        <f t="shared" si="0"/>
        <v>122.4</v>
      </c>
    </row>
    <row r="50" ht="24.95" customHeight="1" spans="1:7">
      <c r="A50" s="7" t="s">
        <v>126</v>
      </c>
      <c r="B50" s="8" t="s">
        <v>127</v>
      </c>
      <c r="C50" s="8"/>
      <c r="D50" s="7" t="s">
        <v>52</v>
      </c>
      <c r="E50" s="10">
        <v>9.6</v>
      </c>
      <c r="F50" s="10">
        <v>34</v>
      </c>
      <c r="G50" s="20">
        <f t="shared" si="0"/>
        <v>326.4</v>
      </c>
    </row>
    <row r="51" ht="24.95" customHeight="1" spans="1:7">
      <c r="A51" s="7" t="s">
        <v>128</v>
      </c>
      <c r="B51" s="9" t="s">
        <v>35</v>
      </c>
      <c r="C51" s="9"/>
      <c r="D51" s="7" t="s">
        <v>129</v>
      </c>
      <c r="E51" s="10">
        <v>3</v>
      </c>
      <c r="F51" s="10"/>
      <c r="G51" s="20">
        <f>SUM(G9:G50)*E51/100</f>
        <v>3827.883</v>
      </c>
    </row>
    <row r="52" ht="24.95" customHeight="1" spans="1:7">
      <c r="A52" s="7"/>
      <c r="B52" s="21" t="s">
        <v>130</v>
      </c>
      <c r="C52" s="8"/>
      <c r="D52" s="7"/>
      <c r="E52" s="10"/>
      <c r="F52" s="10"/>
      <c r="G52" s="22">
        <f>SUM(G9:G51)</f>
        <v>131423.983</v>
      </c>
    </row>
    <row r="53" ht="24.95" customHeight="1" spans="8:8">
      <c r="H53" s="23"/>
    </row>
    <row r="54" ht="24.95" customHeight="1"/>
    <row r="55" ht="16.9" customHeight="1"/>
    <row r="56" ht="16.9" customHeight="1"/>
  </sheetData>
  <mergeCells count="10">
    <mergeCell ref="A2:G2"/>
    <mergeCell ref="F4:G4"/>
    <mergeCell ref="A4:A5"/>
    <mergeCell ref="A6:A7"/>
    <mergeCell ref="B4:B7"/>
    <mergeCell ref="C4:C7"/>
    <mergeCell ref="D4:D7"/>
    <mergeCell ref="E4:E7"/>
    <mergeCell ref="F5:F7"/>
    <mergeCell ref="G5:G7"/>
  </mergeCells>
  <printOptions horizontalCentered="1"/>
  <pageMargins left="0.595238095238095" right="0.595238095238095" top="0.75" bottom="0.75" header="0.3" footer="0.3"/>
  <pageSetup paperSize="9" orientation="portrait"/>
  <headerFooter/>
  <rowBreaks count="1" manualBreakCount="1"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8" sqref="F8"/>
    </sheetView>
  </sheetViews>
  <sheetFormatPr defaultColWidth="9" defaultRowHeight="11.25" outlineLevelCol="5"/>
  <cols>
    <col min="1" max="1" width="7.375" style="1" customWidth="1"/>
    <col min="2" max="2" width="12.625" style="1" customWidth="1"/>
    <col min="3" max="3" width="30.625" style="1" customWidth="1"/>
    <col min="4" max="4" width="11.125" style="1" customWidth="1"/>
    <col min="5" max="5" width="12.25" style="1" customWidth="1"/>
    <col min="6" max="6" width="8.875" style="1" customWidth="1"/>
    <col min="7" max="16384" width="9" style="1"/>
  </cols>
  <sheetData>
    <row r="1" ht="16.9" customHeight="1"/>
    <row r="2" ht="25.9" customHeight="1" spans="1:6">
      <c r="A2" s="2" t="s">
        <v>131</v>
      </c>
      <c r="B2" s="2"/>
      <c r="C2" s="2"/>
      <c r="D2" s="2"/>
      <c r="E2" s="2"/>
      <c r="F2" s="2"/>
    </row>
    <row r="3" ht="16.9" customHeight="1"/>
    <row r="4" ht="16.9" customHeight="1"/>
    <row r="5" ht="16.9" customHeight="1" spans="1:6">
      <c r="A5" s="3" t="s">
        <v>1</v>
      </c>
      <c r="D5" s="4" t="s">
        <v>2</v>
      </c>
      <c r="F5" s="5" t="s">
        <v>3</v>
      </c>
    </row>
    <row r="6" ht="16.9" customHeight="1" spans="1:6">
      <c r="A6" s="6" t="s">
        <v>4</v>
      </c>
      <c r="B6" s="6" t="s">
        <v>132</v>
      </c>
      <c r="C6" s="6" t="s">
        <v>43</v>
      </c>
      <c r="D6" s="6" t="s">
        <v>133</v>
      </c>
      <c r="E6" s="6" t="s">
        <v>134</v>
      </c>
      <c r="F6" s="6" t="s">
        <v>6</v>
      </c>
    </row>
    <row r="7" ht="16.9" customHeight="1" spans="1:6">
      <c r="A7" s="7" t="s">
        <v>8</v>
      </c>
      <c r="B7" s="9" t="s">
        <v>135</v>
      </c>
      <c r="C7" s="8" t="s">
        <v>136</v>
      </c>
      <c r="D7" s="9" t="s">
        <v>137</v>
      </c>
      <c r="E7" s="7" t="s">
        <v>138</v>
      </c>
      <c r="F7" s="10">
        <v>824.47</v>
      </c>
    </row>
    <row r="8" ht="16.9" customHeight="1" spans="1:6">
      <c r="A8" s="7" t="s">
        <v>16</v>
      </c>
      <c r="B8" s="9" t="s">
        <v>139</v>
      </c>
      <c r="C8" s="8" t="s">
        <v>140</v>
      </c>
      <c r="D8" s="9" t="s">
        <v>137</v>
      </c>
      <c r="E8" s="7" t="s">
        <v>12</v>
      </c>
      <c r="F8" s="10">
        <v>1978.73</v>
      </c>
    </row>
    <row r="9" ht="16.9" customHeight="1" spans="1:6">
      <c r="A9" s="7" t="s">
        <v>18</v>
      </c>
      <c r="B9" s="9" t="s">
        <v>141</v>
      </c>
      <c r="C9" s="8" t="s">
        <v>142</v>
      </c>
      <c r="D9" s="9" t="s">
        <v>137</v>
      </c>
      <c r="E9" s="7" t="s">
        <v>143</v>
      </c>
      <c r="F9" s="10">
        <v>1319.16</v>
      </c>
    </row>
    <row r="10" ht="16.9" customHeight="1" spans="1:6">
      <c r="A10" s="7" t="s">
        <v>24</v>
      </c>
      <c r="B10" s="9" t="s">
        <v>144</v>
      </c>
      <c r="C10" s="8" t="s">
        <v>145</v>
      </c>
      <c r="D10" s="9" t="s">
        <v>137</v>
      </c>
      <c r="E10" s="7" t="s">
        <v>146</v>
      </c>
      <c r="F10" s="10">
        <v>164.89</v>
      </c>
    </row>
    <row r="11" ht="16.9" customHeight="1" spans="1:6">
      <c r="A11" s="7" t="s">
        <v>34</v>
      </c>
      <c r="B11" s="9" t="s">
        <v>147</v>
      </c>
      <c r="C11" s="8" t="s">
        <v>148</v>
      </c>
      <c r="D11" s="9" t="s">
        <v>137</v>
      </c>
      <c r="E11" s="7" t="s">
        <v>149</v>
      </c>
      <c r="F11" s="10">
        <v>1484.05</v>
      </c>
    </row>
    <row r="12" ht="16.9" customHeight="1" spans="1:6">
      <c r="A12" s="7" t="s">
        <v>36</v>
      </c>
      <c r="B12" s="9" t="s">
        <v>150</v>
      </c>
      <c r="C12" s="8" t="s">
        <v>151</v>
      </c>
      <c r="D12" s="9" t="s">
        <v>137</v>
      </c>
      <c r="E12" s="7" t="s">
        <v>146</v>
      </c>
      <c r="F12" s="10">
        <v>164.89</v>
      </c>
    </row>
    <row r="13" ht="16.9" customHeight="1" spans="1:6">
      <c r="A13" s="7" t="s">
        <v>60</v>
      </c>
      <c r="B13" s="9" t="s">
        <v>152</v>
      </c>
      <c r="C13" s="8" t="s">
        <v>153</v>
      </c>
      <c r="D13" s="9" t="s">
        <v>137</v>
      </c>
      <c r="E13" s="7" t="s">
        <v>154</v>
      </c>
      <c r="F13" s="10">
        <v>329.79</v>
      </c>
    </row>
    <row r="14" ht="16.9" customHeight="1" spans="1:6">
      <c r="A14" s="7" t="s">
        <v>61</v>
      </c>
      <c r="B14" s="9" t="s">
        <v>155</v>
      </c>
      <c r="C14" s="8" t="s">
        <v>156</v>
      </c>
      <c r="D14" s="9" t="s">
        <v>137</v>
      </c>
      <c r="E14" s="7" t="s">
        <v>157</v>
      </c>
      <c r="F14" s="10">
        <v>2968.1</v>
      </c>
    </row>
    <row r="15" ht="16.9" customHeight="1" spans="1:6">
      <c r="A15" s="11"/>
      <c r="B15" s="11"/>
      <c r="C15" s="13" t="s">
        <v>158</v>
      </c>
      <c r="D15" s="11"/>
      <c r="E15" s="11"/>
      <c r="F15" s="10">
        <v>9234.08</v>
      </c>
    </row>
    <row r="16" ht="16.9" customHeight="1" spans="6:6">
      <c r="F16" s="5" t="s">
        <v>38</v>
      </c>
    </row>
    <row r="17" ht="16.9" customHeight="1"/>
  </sheetData>
  <mergeCells count="1">
    <mergeCell ref="A2:F2"/>
  </mergeCells>
  <printOptions horizontalCentered="1"/>
  <pageMargins left="0.793650793650794" right="0.595238095238095" top="0.75" bottom="0.75" header="0.3" footer="0.3"/>
  <pageSetup paperSize="9" orientation="portrait"/>
  <headerFooter/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E10" sqref="E10"/>
    </sheetView>
  </sheetViews>
  <sheetFormatPr defaultColWidth="9" defaultRowHeight="11.25" outlineLevelCol="5"/>
  <cols>
    <col min="1" max="1" width="7.375" style="1" customWidth="1"/>
    <col min="2" max="2" width="12.625" style="1" customWidth="1"/>
    <col min="3" max="3" width="30.625" style="1" customWidth="1"/>
    <col min="4" max="4" width="11.125" style="1" customWidth="1"/>
    <col min="5" max="5" width="11" style="1" customWidth="1"/>
    <col min="6" max="6" width="8.875" style="1" customWidth="1"/>
    <col min="7" max="16384" width="9" style="1"/>
  </cols>
  <sheetData>
    <row r="1" ht="16.9" customHeight="1"/>
    <row r="2" ht="25.9" customHeight="1" spans="1:6">
      <c r="A2" s="2" t="s">
        <v>159</v>
      </c>
      <c r="B2" s="2"/>
      <c r="C2" s="2"/>
      <c r="D2" s="2"/>
      <c r="E2" s="2"/>
      <c r="F2" s="2"/>
    </row>
    <row r="3" ht="16.9" customHeight="1"/>
    <row r="4" ht="16.9" customHeight="1"/>
    <row r="5" ht="16.9" customHeight="1" spans="1:6">
      <c r="A5" s="3" t="s">
        <v>1</v>
      </c>
      <c r="D5" s="4" t="s">
        <v>2</v>
      </c>
      <c r="F5" s="5" t="s">
        <v>3</v>
      </c>
    </row>
    <row r="6" ht="16.9" customHeight="1" spans="1:6">
      <c r="A6" s="6" t="s">
        <v>4</v>
      </c>
      <c r="B6" s="6" t="s">
        <v>132</v>
      </c>
      <c r="C6" s="6" t="s">
        <v>43</v>
      </c>
      <c r="D6" s="6" t="s">
        <v>133</v>
      </c>
      <c r="E6" s="6" t="s">
        <v>134</v>
      </c>
      <c r="F6" s="6" t="s">
        <v>6</v>
      </c>
    </row>
    <row r="7" ht="16.9" customHeight="1" spans="1:6">
      <c r="A7" s="7" t="s">
        <v>8</v>
      </c>
      <c r="B7" s="9" t="s">
        <v>160</v>
      </c>
      <c r="C7" s="8" t="s">
        <v>161</v>
      </c>
      <c r="D7" s="12" t="s">
        <v>137</v>
      </c>
      <c r="E7" s="7" t="s">
        <v>162</v>
      </c>
      <c r="F7" s="10">
        <v>1154.26</v>
      </c>
    </row>
    <row r="8" ht="16.9" customHeight="1" spans="1:6">
      <c r="A8" s="7" t="s">
        <v>16</v>
      </c>
      <c r="B8" s="9" t="s">
        <v>163</v>
      </c>
      <c r="C8" s="8" t="s">
        <v>164</v>
      </c>
      <c r="D8" s="12" t="s">
        <v>137</v>
      </c>
      <c r="E8" s="7" t="s">
        <v>18</v>
      </c>
      <c r="F8" s="10">
        <v>4946.83</v>
      </c>
    </row>
    <row r="9" ht="16.9" customHeight="1" spans="1:6">
      <c r="A9" s="7" t="s">
        <v>18</v>
      </c>
      <c r="B9" s="9" t="s">
        <v>165</v>
      </c>
      <c r="C9" s="8" t="s">
        <v>166</v>
      </c>
      <c r="D9" s="12" t="s">
        <v>137</v>
      </c>
      <c r="E9" s="7" t="s">
        <v>167</v>
      </c>
      <c r="F9" s="10">
        <v>3462.78</v>
      </c>
    </row>
    <row r="10" ht="16.9" customHeight="1" spans="1:6">
      <c r="A10" s="7" t="s">
        <v>24</v>
      </c>
      <c r="B10" s="9" t="s">
        <v>168</v>
      </c>
      <c r="C10" s="8" t="s">
        <v>169</v>
      </c>
      <c r="D10" s="12" t="s">
        <v>137</v>
      </c>
      <c r="E10" s="7" t="s">
        <v>170</v>
      </c>
      <c r="F10" s="10">
        <v>5771.3</v>
      </c>
    </row>
    <row r="11" ht="16.9" customHeight="1" spans="1:6">
      <c r="A11" s="7" t="s">
        <v>34</v>
      </c>
      <c r="B11" s="9" t="s">
        <v>171</v>
      </c>
      <c r="C11" s="8" t="s">
        <v>172</v>
      </c>
      <c r="D11" s="12" t="s">
        <v>137</v>
      </c>
      <c r="E11" s="11"/>
      <c r="F11" s="11"/>
    </row>
    <row r="12" ht="16.9" customHeight="1" spans="1:6">
      <c r="A12" s="11"/>
      <c r="B12" s="11"/>
      <c r="C12" s="13" t="s">
        <v>158</v>
      </c>
      <c r="D12" s="11"/>
      <c r="E12" s="11"/>
      <c r="F12" s="10">
        <v>15335.17</v>
      </c>
    </row>
    <row r="13" ht="16.9" customHeight="1" spans="6:6">
      <c r="F13" s="5" t="s">
        <v>38</v>
      </c>
    </row>
    <row r="14" ht="16.9" customHeight="1"/>
  </sheetData>
  <mergeCells count="1">
    <mergeCell ref="A2:F2"/>
  </mergeCells>
  <printOptions horizontalCentered="1"/>
  <pageMargins left="0.793650793650794" right="0.595238095238095" top="0.75" bottom="0.75" header="0.3" footer="0.3"/>
  <pageSetup paperSize="9" orientation="portrait"/>
  <headerFooter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9" sqref="E9"/>
    </sheetView>
  </sheetViews>
  <sheetFormatPr defaultColWidth="9" defaultRowHeight="11.25" outlineLevelCol="5"/>
  <cols>
    <col min="1" max="1" width="5.125" style="1" customWidth="1"/>
    <col min="2" max="2" width="11.125" style="1" customWidth="1"/>
    <col min="3" max="3" width="31.375" style="1" customWidth="1"/>
    <col min="4" max="4" width="11.875" style="1" customWidth="1"/>
    <col min="5" max="6" width="11.125" style="1" customWidth="1"/>
    <col min="7" max="16384" width="9" style="1"/>
  </cols>
  <sheetData>
    <row r="1" ht="16.9" customHeight="1"/>
    <row r="2" ht="16.9" customHeight="1"/>
    <row r="3" ht="25.9" customHeight="1" spans="1:6">
      <c r="A3" s="2" t="s">
        <v>173</v>
      </c>
      <c r="B3" s="2"/>
      <c r="C3" s="2"/>
      <c r="D3" s="2"/>
      <c r="E3" s="2"/>
      <c r="F3" s="2"/>
    </row>
    <row r="4" ht="16.9" customHeight="1"/>
    <row r="5" ht="16.9" customHeight="1"/>
    <row r="6" ht="16.9" customHeight="1" spans="1:6">
      <c r="A6" s="3" t="s">
        <v>1</v>
      </c>
      <c r="D6" s="4" t="s">
        <v>174</v>
      </c>
      <c r="F6" s="5" t="s">
        <v>3</v>
      </c>
    </row>
    <row r="7" ht="16.9" customHeight="1" spans="1:6">
      <c r="A7" s="6" t="s">
        <v>4</v>
      </c>
      <c r="B7" s="6" t="s">
        <v>43</v>
      </c>
      <c r="C7" s="6" t="s">
        <v>133</v>
      </c>
      <c r="D7" s="6" t="s">
        <v>175</v>
      </c>
      <c r="E7" s="6" t="s">
        <v>134</v>
      </c>
      <c r="F7" s="6" t="s">
        <v>6</v>
      </c>
    </row>
    <row r="8" ht="16.9" customHeight="1" spans="1:6">
      <c r="A8" s="7" t="s">
        <v>8</v>
      </c>
      <c r="B8" s="8" t="s">
        <v>176</v>
      </c>
      <c r="C8" s="9" t="s">
        <v>177</v>
      </c>
      <c r="D8" s="9" t="s">
        <v>178</v>
      </c>
      <c r="E8" s="7" t="s">
        <v>63</v>
      </c>
      <c r="F8" s="10">
        <v>37230.5</v>
      </c>
    </row>
    <row r="9" ht="16.9" customHeight="1" spans="1:6">
      <c r="A9" s="11"/>
      <c r="B9" s="8" t="s">
        <v>179</v>
      </c>
      <c r="C9" s="11"/>
      <c r="D9" s="11"/>
      <c r="E9" s="11"/>
      <c r="F9" s="10">
        <v>37230.5</v>
      </c>
    </row>
    <row r="10" ht="16.9" customHeight="1" spans="6:6">
      <c r="F10" s="5" t="s">
        <v>38</v>
      </c>
    </row>
    <row r="11" ht="16.9" customHeight="1"/>
    <row r="12" ht="16.9" customHeight="1"/>
  </sheetData>
  <mergeCells count="1">
    <mergeCell ref="A3:F3"/>
  </mergeCells>
  <printOptions horizontalCentered="1"/>
  <pageMargins left="0.793650793650794" right="0.595238095238095" top="0.75" bottom="0.75" header="0.3" footer="0.3"/>
  <pageSetup paperSize="9" orientation="portrait"/>
  <headerFooter/>
  <rowBreaks count="1" manualBreakCount="1">
    <brk id="1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(5)D.3单位工程投标报价汇总表</vt:lpstr>
      <vt:lpstr>(4)E.1分部分项工程量清单计价表</vt:lpstr>
      <vt:lpstr>(3)附录F措施项目清单与计价表</vt:lpstr>
      <vt:lpstr>(2)附录G不可竞争项目清单与计价表</vt:lpstr>
      <vt:lpstr>(1)附录I税金计价表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kkkk</dc:creator>
  <cp:lastModifiedBy>Administrator</cp:lastModifiedBy>
  <dcterms:created xsi:type="dcterms:W3CDTF">2020-03-25T09:46:00Z</dcterms:created>
  <cp:lastPrinted>2020-03-27T07:56:00Z</cp:lastPrinted>
  <dcterms:modified xsi:type="dcterms:W3CDTF">2020-03-28T08:24:41Z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